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D7151A8C-10A5-4006-B7E3-47908A6CCC85}" xr6:coauthVersionLast="45" xr6:coauthVersionMax="45" xr10:uidLastSave="{00000000-0000-0000-0000-000000000000}"/>
  <bookViews>
    <workbookView xWindow="-17505" yWindow="1725" windowWidth="13950" windowHeight="13290" xr2:uid="{38198710-2C38-4602-A833-AE4AA3BDDB5F}"/>
  </bookViews>
  <sheets>
    <sheet name="3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1" i="1" s="1"/>
  <c r="D14" i="1" s="1"/>
  <c r="C8" i="1"/>
  <c r="C11" i="1" s="1"/>
  <c r="C14" i="1" s="1"/>
  <c r="C6" i="1"/>
  <c r="D6" i="1" s="1"/>
  <c r="D4" i="1" s="1"/>
  <c r="C4" i="1" l="1"/>
  <c r="D7" i="1" s="1"/>
  <c r="D15" i="1" s="1"/>
  <c r="C7" i="1" l="1"/>
  <c r="C15" i="1" s="1"/>
  <c r="C16" i="1" s="1"/>
</calcChain>
</file>

<file path=xl/sharedStrings.xml><?xml version="1.0" encoding="utf-8"?>
<sst xmlns="http://schemas.openxmlformats.org/spreadsheetml/2006/main" count="18" uniqueCount="18">
  <si>
    <t xml:space="preserve"> Внедрение конденсационных теплоутилизаторов на котлы</t>
  </si>
  <si>
    <t>До проекта</t>
  </si>
  <si>
    <t>По проекту (ТЭО)</t>
  </si>
  <si>
    <t>Фактически</t>
  </si>
  <si>
    <t>Фактическая выработка тепловой энергии котельной установки, Гкал</t>
  </si>
  <si>
    <t>Удельная норма расхода топлива на выработку тепловой энергии котлом, кг у. т./Гкал</t>
  </si>
  <si>
    <t xml:space="preserve">Повышение КПД за счет установки конденсационного теплоутилизатора, % </t>
  </si>
  <si>
    <t>Коэффициент полезного действия установленного котла на природном газе, %</t>
  </si>
  <si>
    <t>Экономия  условного топлива от изменения КПД котельной установки, т у,т.</t>
  </si>
  <si>
    <t>Норма расхода электроэнергии на отпуск тепловой энергии, кВт·час/Гкал</t>
  </si>
  <si>
    <t>Мощность нового оборудования, используемого с теплоутилизатором, кВт</t>
  </si>
  <si>
    <t>Количество часов работы электропотребляющего оборудования, установленного совместно с теплоутилизатором</t>
  </si>
  <si>
    <t>Увеличение потребления электроэнергии после установки теплоутилизатора, кВт·час</t>
  </si>
  <si>
    <t>Удельный расход топлива на отпуск электроэнергии Лукомльской ГРЭС за год, предшествующий составлению расчета, г у.т./кВт*ч</t>
  </si>
  <si>
    <t>Коэффициент, учитывающий потери в электрических сетях ГПО «Белэнерго» за год, предшествующий составлению расчета, %</t>
  </si>
  <si>
    <t>Увеличение потребления электроэнергии, т у.т.</t>
  </si>
  <si>
    <t>Общая экономия от внедрения мероприятия,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</si>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</sst>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Font="1" applyBorder="1" applyAlignment="1" applyProtection="1">
      <alignment wrapText="1"/>
    </xf>
    <xf numFmtId="0" fontId="0" fillId="0" borderId="2" xfId="0" applyFont="1" applyBorder="1" applyAlignment="1" applyProtection="1">
      <alignment horizontal="center"/>
    </xf>
    <xf numFmtId="2" fontId="0" fillId="3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2" fontId="0" fillId="2" borderId="2" xfId="0" applyNumberFormat="1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2" fontId="0" fillId="0" borderId="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C32C-EC01-4DF4-90AC-8219CAACE647}">
  <sheetPr codeName="Sheet32"/>
  <dimension ref="A1:D16"/>
  <sheetViews>
    <sheetView tabSelected="1" workbookViewId="0">
      <selection sqref="A1:D1"/>
    </sheetView>
  </sheetViews>
  <sheetFormatPr defaultRowHeight="15" x14ac:dyDescent="0.25"/>
  <cols>
    <col min="1" max="1" width="78" customWidth="1"/>
    <col min="2" max="2" width="12.140625" customWidth="1"/>
    <col min="3" max="3" width="19" customWidth="1"/>
    <col min="4" max="4" width="13.28515625" customWidth="1"/>
  </cols>
  <sheetData>
    <row r="1" spans="1:4" ht="31.5" customHeight="1" x14ac:dyDescent="0.35">
      <c r="A1" s="7" t="s">
        <v>0</v>
      </c>
      <c r="B1" s="7"/>
      <c r="C1" s="7"/>
      <c r="D1" s="7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ht="18.75" customHeight="1" x14ac:dyDescent="0.25">
      <c r="A3" s="1" t="s">
        <v>4</v>
      </c>
      <c r="B3" s="3"/>
      <c r="C3" s="3"/>
      <c r="D3" s="4"/>
    </row>
    <row r="4" spans="1:4" ht="27" customHeight="1" x14ac:dyDescent="0.25">
      <c r="A4" s="1" t="s">
        <v>5</v>
      </c>
      <c r="B4" s="4"/>
      <c r="C4" s="5" t="e">
        <f>142.86/C6*100</f>
        <v>#DIV/0!</v>
      </c>
      <c r="D4" s="5" t="e">
        <f>142.86/D6*100</f>
        <v>#DIV/0!</v>
      </c>
    </row>
    <row r="5" spans="1:4" ht="24.75" customHeight="1" x14ac:dyDescent="0.25">
      <c r="A5" s="1" t="s">
        <v>6</v>
      </c>
      <c r="B5" s="2"/>
      <c r="C5" s="4"/>
      <c r="D5" s="4"/>
    </row>
    <row r="6" spans="1:4" ht="26.25" customHeight="1" x14ac:dyDescent="0.25">
      <c r="A6" s="1" t="s">
        <v>7</v>
      </c>
      <c r="B6" s="4"/>
      <c r="C6" s="6">
        <f>C5+B6</f>
        <v>0</v>
      </c>
      <c r="D6" s="6">
        <f>D5+C6</f>
        <v>0</v>
      </c>
    </row>
    <row r="7" spans="1:4" ht="26.25" customHeight="1" x14ac:dyDescent="0.25">
      <c r="A7" s="1" t="s">
        <v>8</v>
      </c>
      <c r="B7" s="2"/>
      <c r="C7" s="5" t="e">
        <f>C3*(B4-C4)/1000</f>
        <v>#DIV/0!</v>
      </c>
      <c r="D7" s="5" t="e">
        <f>D3*(C4-D4)/1000</f>
        <v>#DIV/0!</v>
      </c>
    </row>
    <row r="8" spans="1:4" ht="17.25" customHeight="1" x14ac:dyDescent="0.25">
      <c r="A8" s="1" t="s">
        <v>9</v>
      </c>
      <c r="B8" s="4"/>
      <c r="C8" s="5" t="e">
        <f>B8+C9*C10/C3</f>
        <v>#DIV/0!</v>
      </c>
      <c r="D8" s="5" t="e">
        <f>B8+D9*D10/D3</f>
        <v>#DIV/0!</v>
      </c>
    </row>
    <row r="9" spans="1:4" ht="23.25" customHeight="1" x14ac:dyDescent="0.25">
      <c r="A9" s="1" t="s">
        <v>10</v>
      </c>
      <c r="B9" s="2"/>
      <c r="C9" s="4"/>
      <c r="D9" s="4"/>
    </row>
    <row r="10" spans="1:4" ht="30" customHeight="1" x14ac:dyDescent="0.25">
      <c r="A10" s="1" t="s">
        <v>11</v>
      </c>
      <c r="B10" s="2"/>
      <c r="C10" s="4"/>
      <c r="D10" s="4"/>
    </row>
    <row r="11" spans="1:4" ht="34.5" customHeight="1" x14ac:dyDescent="0.25">
      <c r="A11" s="1" t="s">
        <v>12</v>
      </c>
      <c r="B11" s="2"/>
      <c r="C11" s="5" t="e">
        <f>C3*(C8-B8)</f>
        <v>#DIV/0!</v>
      </c>
      <c r="D11" s="5" t="e">
        <f>D3*(D8-B8)</f>
        <v>#DIV/0!</v>
      </c>
    </row>
    <row r="12" spans="1:4" ht="31.5" customHeight="1" x14ac:dyDescent="0.25">
      <c r="A12" s="1" t="s">
        <v>13</v>
      </c>
      <c r="B12" s="2"/>
      <c r="C12" s="3"/>
      <c r="D12" s="3"/>
    </row>
    <row r="13" spans="1:4" ht="33" customHeight="1" x14ac:dyDescent="0.25">
      <c r="A13" s="1" t="s">
        <v>14</v>
      </c>
      <c r="B13" s="2"/>
      <c r="C13" s="3"/>
      <c r="D13" s="3"/>
    </row>
    <row r="14" spans="1:4" ht="24" customHeight="1" x14ac:dyDescent="0.25">
      <c r="A14" s="1" t="s">
        <v>15</v>
      </c>
      <c r="B14" s="2"/>
      <c r="C14" s="5" t="e">
        <f>C11*(1+C13/100)/1000</f>
        <v>#DIV/0!</v>
      </c>
      <c r="D14" s="5" t="e">
        <f>D11*(1+D13/100)/1000</f>
        <v>#DIV/0!</v>
      </c>
    </row>
    <row r="15" spans="1:4" ht="20.25" customHeight="1" x14ac:dyDescent="0.25">
      <c r="A15" s="1" t="s">
        <v>16</v>
      </c>
      <c r="B15" s="2"/>
      <c r="C15" s="5" t="e">
        <f>C7-C14</f>
        <v>#DIV/0!</v>
      </c>
      <c r="D15" s="5" t="e">
        <f>D7-D14</f>
        <v>#DIV/0!</v>
      </c>
    </row>
    <row r="16" spans="1:4" ht="22.5" customHeight="1" x14ac:dyDescent="0.25">
      <c r="A16" s="1" t="s">
        <v>17</v>
      </c>
      <c r="B16" s="2"/>
      <c r="C16" s="8" t="e">
        <f>C15-D15</f>
        <v>#DIV/0!</v>
      </c>
      <c r="D16" s="8"/>
    </row>
  </sheetData>
  <sheetProtection password="E5EA" sheet="1" objects="1" scenarios="1"/>
  <mergeCells count="2">
    <mergeCell ref="A1:D1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2024-06-14T14:32:39Z</dcterms:created>
  <dcterms:modified xsi:type="dcterms:W3CDTF">2024-06-17T07:13:52Z</dcterms:modified>
</cp:coreProperties>
</file>