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C067A3CF-B2A0-4E8A-A7DF-85E8D93F829A}" xr6:coauthVersionLast="45" xr6:coauthVersionMax="45" xr10:uidLastSave="{00000000-0000-0000-0000-000000000000}"/>
  <bookViews>
    <workbookView xWindow="-17505" yWindow="1725" windowWidth="13830" windowHeight="13545" xr2:uid="{BDF4F55F-C42B-40C4-88CE-D457FFB2B2E9}"/>
  </bookViews>
  <sheets>
    <sheet name="16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6" i="1"/>
  <c r="C16" i="1"/>
  <c r="B16" i="1"/>
  <c r="B18" i="1" s="1"/>
  <c r="C20" i="1" l="1"/>
  <c r="C23" i="1" s="1"/>
  <c r="D20" i="1"/>
  <c r="D23" i="1" s="1"/>
  <c r="C24" i="1" l="1"/>
</calcChain>
</file>

<file path=xl/sharedStrings.xml><?xml version="1.0" encoding="utf-8"?>
<sst xmlns="http://schemas.openxmlformats.org/spreadsheetml/2006/main" count="26" uniqueCount="26">
  <si>
    <t>Установка теплоотражающих экранов за радиаторами отопления</t>
  </si>
  <si>
    <t>До проекта</t>
  </si>
  <si>
    <t>По проекту (ТЭО)</t>
  </si>
  <si>
    <t>Фактически</t>
  </si>
  <si>
    <r>
      <t xml:space="preserve">Средняя температура воздуха между стеной и отопительным прибором, </t>
    </r>
    <r>
      <rPr>
        <vertAlign val="superscript"/>
        <sz val="11"/>
        <color theme="1"/>
        <rFont val="Calibri"/>
        <family val="2"/>
        <scheme val="minor"/>
      </rPr>
      <t>о</t>
    </r>
    <r>
      <rPr>
        <sz val="11"/>
        <color theme="1"/>
        <rFont val="Calibri"/>
        <family val="2"/>
        <scheme val="minor"/>
      </rPr>
      <t>С</t>
    </r>
  </si>
  <si>
    <r>
      <t xml:space="preserve">Tемпература наружного воздуха, 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С</t>
    </r>
  </si>
  <si>
    <r>
      <t xml:space="preserve">Tемпература воздуха внутри помещения, 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С</t>
    </r>
  </si>
  <si>
    <t>Площадь проекции отопительного прибора на стену, м2</t>
  </si>
  <si>
    <r>
      <t>Площадь поверхности теплоотражающего экрана, м</t>
    </r>
    <r>
      <rPr>
        <vertAlign val="superscript"/>
        <sz val="11"/>
        <color theme="1"/>
        <rFont val="Calibri"/>
        <family val="2"/>
        <scheme val="minor"/>
      </rPr>
      <t>2</t>
    </r>
  </si>
  <si>
    <t>Коэффициент теплоотдачи от внутреннего воздуха к ограждению, Вт/м·оС</t>
  </si>
  <si>
    <t>Коэффициент теплоотдачи от ограждения к наружному воздуху, Вт/м·оС</t>
  </si>
  <si>
    <t>Коэффициент теплопроводности материала А стены, Вт/м2·оС</t>
  </si>
  <si>
    <t>Коэффициент теплопроводности материала Б стены,  Вт/м2·оС</t>
  </si>
  <si>
    <t>Коэффициент теплопроводности материала В стены,  Вт/м2·оС</t>
  </si>
  <si>
    <t>Толщина слоя стены, выполненного из материала А стены, м</t>
  </si>
  <si>
    <t>Толщина слоя стены, выполненного из материала Б стены, м</t>
  </si>
  <si>
    <t>Толщина слоя стены, выполненного из материала В стены, м</t>
  </si>
  <si>
    <r>
      <t>Фактическое сопротивление теплопередачи стены, расположенной за отопительным прибором, м</t>
    </r>
    <r>
      <rPr>
        <vertAlign val="superscript"/>
        <sz val="11"/>
        <color theme="1"/>
        <rFont val="Calibri"/>
        <family val="2"/>
        <scheme val="minor"/>
      </rPr>
      <t>2  0</t>
    </r>
    <r>
      <rPr>
        <sz val="11"/>
        <color theme="1"/>
        <rFont val="Calibri"/>
        <family val="2"/>
        <scheme val="minor"/>
      </rPr>
      <t>С/Вт</t>
    </r>
  </si>
  <si>
    <r>
      <t>Коэффициент теплопроводности материала, из которого выполнен теплоотражающий экран, Вт/ м</t>
    </r>
    <r>
      <rPr>
        <vertAlign val="superscript"/>
        <sz val="11"/>
        <color theme="1"/>
        <rFont val="Calibri"/>
        <family val="2"/>
        <scheme val="minor"/>
      </rPr>
      <t>2о</t>
    </r>
    <r>
      <rPr>
        <sz val="11"/>
        <color theme="1"/>
        <rFont val="Calibri"/>
        <family val="2"/>
        <scheme val="minor"/>
      </rPr>
      <t>С</t>
    </r>
  </si>
  <si>
    <t>Количество теплоты, уходящей на нагрев участка стены, расположенного непосредственно за отопительным прибором, Вт</t>
  </si>
  <si>
    <t>Продолжитльность отопительного периода, суток</t>
  </si>
  <si>
    <t>Годовая экономия тепловой энергии, Гкал</t>
  </si>
  <si>
    <t>Удельный расход условного топлива на отпуск тепловой энергии, кг у.т./Гкал</t>
  </si>
  <si>
    <t>Технологический расход тепловой энергии на транспорт в тепловых сетях, %</t>
  </si>
  <si>
    <t>Экономия топлива от снижения потребления тепловой энергии,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</si>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</sst>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2" fillId="0" borderId="2" xfId="0" applyFont="1" applyBorder="1" applyProtection="1"/>
    <xf numFmtId="0" fontId="0" fillId="3" borderId="2" xfId="0" applyFill="1" applyBorder="1" applyProtection="1">
      <protection locked="0"/>
    </xf>
    <xf numFmtId="0" fontId="2" fillId="0" borderId="2" xfId="0" applyFont="1" applyBorder="1" applyAlignment="1" applyProtection="1">
      <alignment wrapText="1"/>
    </xf>
    <xf numFmtId="2" fontId="0" fillId="0" borderId="2" xfId="0" applyNumberFormat="1" applyBorder="1" applyProtection="1"/>
    <xf numFmtId="164" fontId="0" fillId="0" borderId="2" xfId="0" applyNumberFormat="1" applyBorder="1" applyProtection="1"/>
    <xf numFmtId="165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4AE8-8291-449E-904E-F4D145B197E1}">
  <sheetPr codeName="Sheet18"/>
  <dimension ref="A1:D24"/>
  <sheetViews>
    <sheetView tabSelected="1" workbookViewId="0">
      <selection sqref="A1:D1"/>
    </sheetView>
  </sheetViews>
  <sheetFormatPr defaultRowHeight="15" x14ac:dyDescent="0.25"/>
  <cols>
    <col min="1" max="1" width="80" customWidth="1"/>
    <col min="2" max="2" width="12" customWidth="1"/>
    <col min="3" max="3" width="16.5703125" customWidth="1"/>
    <col min="4" max="4" width="13.85546875" customWidth="1"/>
    <col min="6" max="6" width="12.85546875" customWidth="1"/>
  </cols>
  <sheetData>
    <row r="1" spans="1:4" ht="21" x14ac:dyDescent="0.35">
      <c r="A1" s="10" t="s">
        <v>0</v>
      </c>
      <c r="B1" s="10"/>
      <c r="C1" s="10"/>
      <c r="D1" s="10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ht="17.25" x14ac:dyDescent="0.25">
      <c r="A3" s="3" t="s">
        <v>4</v>
      </c>
      <c r="B3" s="1"/>
      <c r="C3" s="1"/>
      <c r="D3" s="1"/>
    </row>
    <row r="4" spans="1:4" ht="17.25" x14ac:dyDescent="0.25">
      <c r="A4" s="3" t="s">
        <v>5</v>
      </c>
      <c r="B4" s="4"/>
      <c r="C4" s="4"/>
      <c r="D4" s="4"/>
    </row>
    <row r="5" spans="1:4" ht="17.25" x14ac:dyDescent="0.25">
      <c r="A5" s="3" t="s">
        <v>6</v>
      </c>
      <c r="B5" s="4"/>
      <c r="C5" s="4"/>
      <c r="D5" s="4"/>
    </row>
    <row r="6" spans="1:4" x14ac:dyDescent="0.25">
      <c r="A6" s="3" t="s">
        <v>7</v>
      </c>
      <c r="B6" s="4"/>
      <c r="C6" s="4"/>
      <c r="D6" s="4"/>
    </row>
    <row r="7" spans="1:4" ht="17.25" x14ac:dyDescent="0.25">
      <c r="A7" s="3" t="s">
        <v>8</v>
      </c>
      <c r="B7" s="1"/>
      <c r="C7" s="4"/>
      <c r="D7" s="4"/>
    </row>
    <row r="8" spans="1:4" x14ac:dyDescent="0.25">
      <c r="A8" s="3" t="s">
        <v>9</v>
      </c>
      <c r="B8" s="4"/>
      <c r="C8" s="4"/>
      <c r="D8" s="4"/>
    </row>
    <row r="9" spans="1:4" x14ac:dyDescent="0.25">
      <c r="A9" s="3" t="s">
        <v>10</v>
      </c>
      <c r="B9" s="4"/>
      <c r="C9" s="4"/>
      <c r="D9" s="4"/>
    </row>
    <row r="10" spans="1:4" x14ac:dyDescent="0.25">
      <c r="A10" s="3" t="s">
        <v>11</v>
      </c>
      <c r="B10" s="4"/>
      <c r="C10" s="4"/>
      <c r="D10" s="4"/>
    </row>
    <row r="11" spans="1:4" x14ac:dyDescent="0.25">
      <c r="A11" s="3" t="s">
        <v>12</v>
      </c>
      <c r="B11" s="4"/>
      <c r="C11" s="4"/>
      <c r="D11" s="4"/>
    </row>
    <row r="12" spans="1:4" x14ac:dyDescent="0.25">
      <c r="A12" s="3" t="s">
        <v>13</v>
      </c>
      <c r="B12" s="4"/>
      <c r="C12" s="4"/>
      <c r="D12" s="4"/>
    </row>
    <row r="13" spans="1:4" x14ac:dyDescent="0.25">
      <c r="A13" s="3" t="s">
        <v>14</v>
      </c>
      <c r="B13" s="4"/>
      <c r="C13" s="4"/>
      <c r="D13" s="4"/>
    </row>
    <row r="14" spans="1:4" x14ac:dyDescent="0.25">
      <c r="A14" s="3" t="s">
        <v>15</v>
      </c>
      <c r="B14" s="4"/>
      <c r="C14" s="4"/>
      <c r="D14" s="4"/>
    </row>
    <row r="15" spans="1:4" x14ac:dyDescent="0.25">
      <c r="A15" s="3" t="s">
        <v>16</v>
      </c>
      <c r="B15" s="4"/>
      <c r="C15" s="4"/>
      <c r="D15" s="4"/>
    </row>
    <row r="16" spans="1:4" ht="32.25" x14ac:dyDescent="0.25">
      <c r="A16" s="5" t="s">
        <v>17</v>
      </c>
      <c r="B16" s="6" t="e">
        <f>1/B8+1/B9+SUM(B13/B10,B14/B11,B15/B12)</f>
        <v>#DIV/0!</v>
      </c>
      <c r="C16" s="6" t="e">
        <f t="shared" ref="C16:D16" si="0">1/C8+1/C9+SUM(C13/C10,C14/C11,C15/C12)</f>
        <v>#DIV/0!</v>
      </c>
      <c r="D16" s="6" t="e">
        <f t="shared" si="0"/>
        <v>#DIV/0!</v>
      </c>
    </row>
    <row r="17" spans="1:4" ht="32.25" x14ac:dyDescent="0.25">
      <c r="A17" s="5" t="s">
        <v>18</v>
      </c>
      <c r="B17" s="1"/>
      <c r="C17" s="4"/>
      <c r="D17" s="4"/>
    </row>
    <row r="18" spans="1:4" ht="30" x14ac:dyDescent="0.25">
      <c r="A18" s="5" t="s">
        <v>19</v>
      </c>
      <c r="B18" s="6" t="e">
        <f>(B3-B4)*B6/B16</f>
        <v>#DIV/0!</v>
      </c>
      <c r="C18" s="6">
        <f>(C5-C4)*C7*C17</f>
        <v>0</v>
      </c>
      <c r="D18" s="6">
        <f>(D5-D4)*D7*D17</f>
        <v>0</v>
      </c>
    </row>
    <row r="19" spans="1:4" x14ac:dyDescent="0.25">
      <c r="A19" s="3" t="s">
        <v>20</v>
      </c>
      <c r="B19" s="4"/>
      <c r="C19" s="4"/>
      <c r="D19" s="4"/>
    </row>
    <row r="20" spans="1:4" x14ac:dyDescent="0.25">
      <c r="A20" s="3" t="s">
        <v>21</v>
      </c>
      <c r="B20" s="1"/>
      <c r="C20" s="7" t="e">
        <f>(B18-C18)*C19*0.86/1000000</f>
        <v>#DIV/0!</v>
      </c>
      <c r="D20" s="7" t="e">
        <f>(B18-D18)*D19*0.86/1000000</f>
        <v>#DIV/0!</v>
      </c>
    </row>
    <row r="21" spans="1:4" x14ac:dyDescent="0.25">
      <c r="A21" s="1" t="s">
        <v>22</v>
      </c>
      <c r="B21" s="8"/>
      <c r="C21" s="8"/>
      <c r="D21" s="8"/>
    </row>
    <row r="22" spans="1:4" x14ac:dyDescent="0.25">
      <c r="A22" s="1" t="s">
        <v>23</v>
      </c>
      <c r="B22" s="9"/>
      <c r="C22" s="9"/>
      <c r="D22" s="9"/>
    </row>
    <row r="23" spans="1:4" x14ac:dyDescent="0.25">
      <c r="A23" s="3" t="s">
        <v>24</v>
      </c>
      <c r="B23" s="1"/>
      <c r="C23" s="7" t="e">
        <f>C20*C21*(1+C22/100)/1000</f>
        <v>#DIV/0!</v>
      </c>
      <c r="D23" s="7" t="e">
        <f>D20*D21*(1+D22/100)/1000</f>
        <v>#DIV/0!</v>
      </c>
    </row>
    <row r="24" spans="1:4" x14ac:dyDescent="0.25">
      <c r="A24" s="1" t="s">
        <v>25</v>
      </c>
      <c r="B24" s="1"/>
      <c r="C24" s="11" t="e">
        <f>C23-D23</f>
        <v>#DIV/0!</v>
      </c>
      <c r="D24" s="11"/>
    </row>
  </sheetData>
  <sheetProtection password="E5EA" sheet="1" objects="1" scenarios="1"/>
  <mergeCells count="2">
    <mergeCell ref="A1:D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2024-06-14T14:32:27Z</dcterms:created>
  <dcterms:modified xsi:type="dcterms:W3CDTF">2024-06-17T07:00:33Z</dcterms:modified>
</cp:coreProperties>
</file>