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B1BCDE9D-76A7-43ED-ACA8-C8AAA3451AF1}" xr6:coauthVersionLast="45" xr6:coauthVersionMax="45" xr10:uidLastSave="{00000000-0000-0000-0000-000000000000}"/>
  <bookViews>
    <workbookView xWindow="-17100" yWindow="2790" windowWidth="14925" windowHeight="11730" xr2:uid="{D532A363-3FC8-466E-891E-4979C5B68CF0}"/>
  </bookViews>
  <sheets>
    <sheet name="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/>
  <c r="B14" i="1" s="1"/>
  <c r="B19" i="1" s="1"/>
  <c r="D8" i="1"/>
  <c r="D10" i="1" s="1"/>
  <c r="C8" i="1"/>
  <c r="C10" i="1" s="1"/>
  <c r="B8" i="1"/>
  <c r="B10" i="1" l="1"/>
  <c r="C14" i="1"/>
  <c r="D14" i="1"/>
  <c r="D19" i="1" s="1"/>
  <c r="D22" i="1" s="1"/>
  <c r="D17" i="1"/>
  <c r="C17" i="1"/>
  <c r="C19" i="1"/>
  <c r="C22" i="1" s="1"/>
  <c r="D23" i="1" l="1"/>
  <c r="C23" i="1"/>
  <c r="C24" i="1" s="1"/>
</calcChain>
</file>

<file path=xl/sharedStrings.xml><?xml version="1.0" encoding="utf-8"?>
<sst xmlns="http://schemas.openxmlformats.org/spreadsheetml/2006/main" count="26" uniqueCount="26">
  <si>
    <t>Применение газовых инфракрасных излучателей</t>
  </si>
  <si>
    <t>До проекта</t>
  </si>
  <si>
    <t>По проекту (ТЭО)</t>
  </si>
  <si>
    <t>Фактически</t>
  </si>
  <si>
    <t>Объем помещений, м3</t>
  </si>
  <si>
    <t>Удельный расход теплоты на отопление, ккал/ч м3 0С</t>
  </si>
  <si>
    <t>Удельный расход теплоты на вентиляцию, ккал/ч м3 0С</t>
  </si>
  <si>
    <t>Температура воздуха внутри помещения, 0С</t>
  </si>
  <si>
    <t>Температура воздуха снаружи помещения, 0С</t>
  </si>
  <si>
    <t>Часовое количество тепловой энергии необходимое для нужд отопления помещения, Гкал/ч</t>
  </si>
  <si>
    <t>Часовое количество тепловой энергии необходимое для нужд вентиляции помещения, Гкал/ч</t>
  </si>
  <si>
    <t>Расход топлива на отпуск тепловой энергии в виде горячей воды для обеспечения нужд отопления, Гкал/ч</t>
  </si>
  <si>
    <t>Время работы отопления в сутки, часов</t>
  </si>
  <si>
    <t>Время работы системы вентиляции в сутки, часов</t>
  </si>
  <si>
    <t>Продолжительность отопительного периода в году, суток</t>
  </si>
  <si>
    <t>Годовое потребление тепловой энергии на отопление и вентиляцию помещений, Гкал</t>
  </si>
  <si>
    <t>Технологический расход тепловой энергии на транспорт в тепловых сетях, %</t>
  </si>
  <si>
    <t>Удельный расход условного топлива на отпуск тепловой энергии, кг у.т./Гкал</t>
  </si>
  <si>
    <t>Перерасход топлива, т у.т.</t>
  </si>
  <si>
    <t>Удельный расход электроэнергии, необходимой для транспорта и производства 1 Гкал тепловой энергии, кВт.ч/Гкал</t>
  </si>
  <si>
    <t>Расход электроэнергии, необходимой для производства и транспорта тепловой энергии, 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</si>
  <si>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</si>
  <si>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</si>
  <si>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Расход топлива, необходимый для покрытия перерасхода электроэнергии на производство тепловой энергии, т у.т.</t>
  </si>
  <si>
    <t>Суммарная экономия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</si>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</sst>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3" borderId="2" xfId="0" applyFill="1" applyBorder="1" applyProtection="1">
      <protection locked="0"/>
    </xf>
    <xf numFmtId="164" fontId="0" fillId="0" borderId="2" xfId="0" applyNumberFormat="1" applyBorder="1" applyProtection="1"/>
    <xf numFmtId="0" fontId="0" fillId="0" borderId="2" xfId="0" applyBorder="1" applyAlignment="1" applyProtection="1">
      <alignment wrapText="1"/>
    </xf>
    <xf numFmtId="2" fontId="0" fillId="0" borderId="2" xfId="0" applyNumberFormat="1" applyFill="1" applyBorder="1" applyProtection="1"/>
    <xf numFmtId="2" fontId="0" fillId="0" borderId="2" xfId="0" applyNumberFormat="1" applyBorder="1" applyProtection="1"/>
    <xf numFmtId="2" fontId="0" fillId="3" borderId="2" xfId="0" applyNumberFormat="1" applyFill="1" applyBorder="1" applyProtection="1">
      <protection locked="0"/>
    </xf>
    <xf numFmtId="165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 wrapText="1"/>
    </xf>
    <xf numFmtId="166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167B-1FFC-4392-9487-060303C04D73}">
  <sheetPr codeName="Sheet15"/>
  <dimension ref="A1:D24"/>
  <sheetViews>
    <sheetView tabSelected="1" workbookViewId="0">
      <selection sqref="A1:D1"/>
    </sheetView>
  </sheetViews>
  <sheetFormatPr defaultRowHeight="15" x14ac:dyDescent="0.25"/>
  <cols>
    <col min="1" max="1" width="88.140625" customWidth="1"/>
    <col min="2" max="2" width="11.28515625" customWidth="1"/>
    <col min="3" max="3" width="16.140625" customWidth="1"/>
    <col min="4" max="4" width="14.140625" customWidth="1"/>
  </cols>
  <sheetData>
    <row r="1" spans="1:4" ht="21" x14ac:dyDescent="0.35">
      <c r="A1" s="10" t="s">
        <v>0</v>
      </c>
      <c r="B1" s="10"/>
      <c r="C1" s="10"/>
      <c r="D1" s="10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1" t="s">
        <v>4</v>
      </c>
      <c r="B3" s="3"/>
      <c r="C3" s="3"/>
      <c r="D3" s="3"/>
    </row>
    <row r="4" spans="1:4" x14ac:dyDescent="0.25">
      <c r="A4" s="1" t="s">
        <v>5</v>
      </c>
      <c r="B4" s="3"/>
      <c r="C4" s="3"/>
      <c r="D4" s="3"/>
    </row>
    <row r="5" spans="1:4" x14ac:dyDescent="0.25">
      <c r="A5" s="1" t="s">
        <v>6</v>
      </c>
      <c r="B5" s="3"/>
      <c r="C5" s="3"/>
      <c r="D5" s="3"/>
    </row>
    <row r="6" spans="1:4" x14ac:dyDescent="0.25">
      <c r="A6" s="1" t="s">
        <v>7</v>
      </c>
      <c r="B6" s="3"/>
      <c r="C6" s="3"/>
      <c r="D6" s="3"/>
    </row>
    <row r="7" spans="1:4" x14ac:dyDescent="0.25">
      <c r="A7" s="1" t="s">
        <v>8</v>
      </c>
      <c r="B7" s="3"/>
      <c r="C7" s="3"/>
      <c r="D7" s="3"/>
    </row>
    <row r="8" spans="1:4" x14ac:dyDescent="0.25">
      <c r="A8" s="1" t="s">
        <v>9</v>
      </c>
      <c r="B8" s="4">
        <f>1.02*B4*B3*(B6-B7)/1000000</f>
        <v>0</v>
      </c>
      <c r="C8" s="4">
        <f>1.02*C4*C3*(C6-C7)/1000000</f>
        <v>0</v>
      </c>
      <c r="D8" s="4">
        <f>1.02*D4*D3*(D6-D7)/1000000</f>
        <v>0</v>
      </c>
    </row>
    <row r="9" spans="1:4" x14ac:dyDescent="0.25">
      <c r="A9" s="1" t="s">
        <v>10</v>
      </c>
      <c r="B9" s="4">
        <f>1.02*B3*B5*(B6-B7)/1000000</f>
        <v>0</v>
      </c>
      <c r="C9" s="4">
        <f>1.02*C3*C5*(C6-C7)/1000000</f>
        <v>0</v>
      </c>
      <c r="D9" s="4">
        <f>1.02*D3*D5*(D6-D7)/1000000</f>
        <v>0</v>
      </c>
    </row>
    <row r="10" spans="1:4" ht="30.75" customHeight="1" x14ac:dyDescent="0.25">
      <c r="A10" s="5" t="s">
        <v>11</v>
      </c>
      <c r="B10" s="4">
        <f>B8+B9</f>
        <v>0</v>
      </c>
      <c r="C10" s="4">
        <f>C8+C9</f>
        <v>0</v>
      </c>
      <c r="D10" s="4">
        <f>D8+D9</f>
        <v>0</v>
      </c>
    </row>
    <row r="11" spans="1:4" x14ac:dyDescent="0.25">
      <c r="A11" s="1" t="s">
        <v>12</v>
      </c>
      <c r="B11" s="3"/>
      <c r="C11" s="3"/>
      <c r="D11" s="3"/>
    </row>
    <row r="12" spans="1:4" x14ac:dyDescent="0.25">
      <c r="A12" s="1" t="s">
        <v>13</v>
      </c>
      <c r="B12" s="3"/>
      <c r="C12" s="3"/>
      <c r="D12" s="3"/>
    </row>
    <row r="13" spans="1:4" x14ac:dyDescent="0.25">
      <c r="A13" s="1" t="s">
        <v>14</v>
      </c>
      <c r="B13" s="3"/>
      <c r="C13" s="3"/>
      <c r="D13" s="3"/>
    </row>
    <row r="14" spans="1:4" x14ac:dyDescent="0.25">
      <c r="A14" s="1" t="s">
        <v>15</v>
      </c>
      <c r="B14" s="6">
        <f>(B8*B11+B9*B12)*B13</f>
        <v>0</v>
      </c>
      <c r="C14" s="7">
        <f>(C8*C11+C9*C12)*C13</f>
        <v>0</v>
      </c>
      <c r="D14" s="7">
        <f>(D8*D11+D9*D12)*D13</f>
        <v>0</v>
      </c>
    </row>
    <row r="15" spans="1:4" x14ac:dyDescent="0.25">
      <c r="A15" s="1" t="s">
        <v>16</v>
      </c>
      <c r="B15" s="8"/>
      <c r="C15" s="8"/>
      <c r="D15" s="8"/>
    </row>
    <row r="16" spans="1:4" x14ac:dyDescent="0.25">
      <c r="A16" s="1" t="s">
        <v>17</v>
      </c>
      <c r="B16" s="8"/>
      <c r="C16" s="8"/>
      <c r="D16" s="8"/>
    </row>
    <row r="17" spans="1:4" x14ac:dyDescent="0.25">
      <c r="A17" s="1" t="s">
        <v>18</v>
      </c>
      <c r="B17" s="1"/>
      <c r="C17" s="9">
        <f>C14*(1+C15/100)*B16/1000-C14*C16/1000</f>
        <v>0</v>
      </c>
      <c r="D17" s="9">
        <f>D14*(1+D15/100)*C16/1000-D14*D16/1000</f>
        <v>0</v>
      </c>
    </row>
    <row r="18" spans="1:4" ht="30" x14ac:dyDescent="0.25">
      <c r="A18" s="5" t="s">
        <v>19</v>
      </c>
      <c r="B18" s="3"/>
      <c r="C18" s="3"/>
      <c r="D18" s="3"/>
    </row>
    <row r="19" spans="1:4" ht="15.75" customHeight="1" x14ac:dyDescent="0.25">
      <c r="A19" s="5" t="s">
        <v>20</v>
      </c>
      <c r="B19" s="6">
        <f>B14*(1+B15/100)*B18</f>
        <v>0</v>
      </c>
      <c r="C19" s="7">
        <f>C14*C18</f>
        <v>0</v>
      </c>
      <c r="D19" s="7">
        <f>D14*D18</f>
        <v>0</v>
      </c>
    </row>
    <row r="20" spans="1:4" x14ac:dyDescent="0.25">
      <c r="A20" s="1" t="s">
        <v>21</v>
      </c>
      <c r="B20" s="1"/>
      <c r="C20" s="3"/>
      <c r="D20" s="3"/>
    </row>
    <row r="21" spans="1:4" x14ac:dyDescent="0.25">
      <c r="A21" s="1" t="s">
        <v>22</v>
      </c>
      <c r="B21" s="1"/>
      <c r="C21" s="3"/>
      <c r="D21" s="8"/>
    </row>
    <row r="22" spans="1:4" ht="30" x14ac:dyDescent="0.25">
      <c r="A22" s="5" t="s">
        <v>23</v>
      </c>
      <c r="B22" s="1"/>
      <c r="C22" s="9">
        <f>(B19-C19)*C21/100*C20/1000000</f>
        <v>0</v>
      </c>
      <c r="D22" s="9">
        <f>(B19-D19)*D21/100*D20/1000000</f>
        <v>0</v>
      </c>
    </row>
    <row r="23" spans="1:4" x14ac:dyDescent="0.25">
      <c r="A23" s="1" t="s">
        <v>24</v>
      </c>
      <c r="B23" s="1"/>
      <c r="C23" s="9">
        <f>C17+C22</f>
        <v>0</v>
      </c>
      <c r="D23" s="9">
        <f>D17+D22</f>
        <v>0</v>
      </c>
    </row>
    <row r="24" spans="1:4" x14ac:dyDescent="0.25">
      <c r="A24" s="1" t="s">
        <v>25</v>
      </c>
      <c r="B24" s="1"/>
      <c r="C24" s="11">
        <f>C23-D23</f>
        <v>0</v>
      </c>
      <c r="D24" s="11"/>
    </row>
  </sheetData>
  <sheetProtection password="E5EA" sheet="1" objects="1" scenarios="1"/>
  <mergeCells count="2">
    <mergeCell ref="A1:D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2024-06-14T14:32:25Z</dcterms:created>
  <dcterms:modified xsi:type="dcterms:W3CDTF">2024-06-17T06:50:10Z</dcterms:modified>
</cp:coreProperties>
</file>