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Обмен\1_По сайту\Пополн_июнь2024\ТЭПЭМ_сайт2024\20200617_algoritm\"/>
    </mc:Choice>
  </mc:AlternateContent>
  <xr:revisionPtr revIDLastSave="0" documentId="8_{4114C553-9805-4A91-8641-3A0F9C7A0407}" xr6:coauthVersionLast="45" xr6:coauthVersionMax="45" xr10:uidLastSave="{00000000-0000-0000-0000-000000000000}"/>
  <bookViews>
    <workbookView xWindow="-17505" yWindow="2730" windowWidth="14925" windowHeight="11730" xr2:uid="{763E9CA7-4692-4701-B7F4-E4F072E6E9E1}"/>
  </bookViews>
  <sheets>
    <sheet name="13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1" l="1"/>
  <c r="D12" i="1" s="1"/>
  <c r="D15" i="1" s="1"/>
  <c r="C9" i="1"/>
  <c r="C12" i="1" s="1"/>
  <c r="C15" i="1" s="1"/>
  <c r="C17" i="1" l="1"/>
  <c r="C18" i="1" s="1"/>
  <c r="D17" i="1"/>
  <c r="D18" i="1" s="1"/>
  <c r="C19" i="1" l="1"/>
</calcChain>
</file>

<file path=xl/sharedStrings.xml><?xml version="1.0" encoding="utf-8"?>
<sst xmlns="http://schemas.openxmlformats.org/spreadsheetml/2006/main" count="21" uniqueCount="21">
  <si>
    <t>Термореновация (термомодернизация) ограждающих конструкций зданий</t>
  </si>
  <si>
    <t>До проекта</t>
  </si>
  <si>
    <t>По проекту (ТЭО)</t>
  </si>
  <si>
    <t>Фактически</t>
  </si>
  <si>
    <t>Термосопротивление ограждающих конструкций здания, м2  0С/Вт</t>
  </si>
  <si>
    <t>Площадь ограждающих конструкций, подвергнутых термореновации,  м2</t>
  </si>
  <si>
    <t>Температура воздуха внутри помещения, 0С</t>
  </si>
  <si>
    <t>Температура воздуха снаружи помещения, 0С</t>
  </si>
  <si>
    <t>Продолжительность отопительного периода, суток</t>
  </si>
  <si>
    <t>Поправочный коэффициент на разность температур (зависит от региона)</t>
  </si>
  <si>
    <t>Годовая экономия тепловой энергии за счет снижения тепловых потерь через ограждающие конструкции, Гкал</t>
  </si>
  <si>
    <t>Удельный расход электроэнергии на производство и транспорт тепловой энергии для теплоисточника, кВт ч/Гкал</t>
  </si>
  <si>
    <t>Удельный расход топлива на производство тепловой энергии на теплоисточнике, кг у.т./Гкал</t>
  </si>
  <si>
    <t>Снижение потребления электроэнергии на теплоисточнике на производство тепловой энергии, кВт ч</t>
  </si>
  <si>
    <t>Удельный расход топлива на отпуск электроэнергии на Лукомльской ГРЭС, г у.т./кВт.ч</t>
  </si>
  <si>
    <t>Потери в электрических сетях на транспорт электроэнергии в системе ГПО "Белэнерго", %</t>
  </si>
  <si>
    <t>Экономия топлива на источнике электроснабжения, т у.т.</t>
  </si>
  <si>
    <t>Технологический расход тепловой энергии на транспорт в тепловых сетях, %</t>
  </si>
  <si>
    <t>Экономия топлива от снижения потребления тепловой энергии, т у.т.</t>
  </si>
  <si>
    <t>Суммарная экономия топлива, т у.т.</t>
  </si>
  <si>
    <t>Разность между расчетной и верифицированной экономией, т у.т.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</si>
</sst>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0.0000"/>
  </numFmts>
  <fonts count="2" x14ac:knownFonts="1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2" xfId="0" applyBorder="1" applyProtection="1"/>
    <xf numFmtId="0" fontId="0" fillId="0" borderId="2" xfId="0" applyBorder="1" applyAlignment="1" applyProtection="1">
      <alignment horizontal="center"/>
    </xf>
    <xf numFmtId="0" fontId="0" fillId="0" borderId="2" xfId="0" applyBorder="1" applyAlignment="1" applyProtection="1">
      <alignment horizontal="left"/>
    </xf>
    <xf numFmtId="0" fontId="0" fillId="3" borderId="2" xfId="0" applyFill="1" applyBorder="1" applyProtection="1">
      <protection locked="0"/>
    </xf>
    <xf numFmtId="0" fontId="0" fillId="0" borderId="2" xfId="0" applyBorder="1" applyAlignment="1" applyProtection="1">
      <alignment wrapText="1"/>
    </xf>
    <xf numFmtId="164" fontId="0" fillId="0" borderId="2" xfId="0" applyNumberFormat="1" applyBorder="1" applyProtection="1"/>
    <xf numFmtId="165" fontId="0" fillId="0" borderId="2" xfId="0" applyNumberFormat="1" applyBorder="1" applyProtection="1"/>
    <xf numFmtId="165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166" fontId="0" fillId="0" borderId="2" xfId="0" applyNumberFormat="1" applyBorder="1" applyProtection="1"/>
    <xf numFmtId="0" fontId="1" fillId="2" borderId="1" xfId="0" applyFont="1" applyFill="1" applyBorder="1" applyAlignment="1" applyProtection="1">
      <alignment horizontal="center"/>
    </xf>
    <xf numFmtId="165" fontId="0" fillId="0" borderId="2" xfId="0" applyNumberForma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E6A91-F97C-4449-BEA0-A9A64D54F1DE}">
  <sheetPr codeName="Sheet14"/>
  <dimension ref="A1:D19"/>
  <sheetViews>
    <sheetView tabSelected="1" workbookViewId="0">
      <selection sqref="A1:D1"/>
    </sheetView>
  </sheetViews>
  <sheetFormatPr defaultRowHeight="15" x14ac:dyDescent="0.25"/>
  <cols>
    <col min="1" max="1" width="86.28515625" customWidth="1"/>
    <col min="2" max="2" width="13" customWidth="1"/>
    <col min="3" max="3" width="15.5703125" customWidth="1"/>
    <col min="4" max="4" width="16.140625" customWidth="1"/>
  </cols>
  <sheetData>
    <row r="1" spans="1:4" ht="21" x14ac:dyDescent="0.35">
      <c r="A1" s="11" t="s">
        <v>0</v>
      </c>
      <c r="B1" s="11"/>
      <c r="C1" s="11"/>
      <c r="D1" s="11"/>
    </row>
    <row r="2" spans="1:4" x14ac:dyDescent="0.25">
      <c r="A2" s="1"/>
      <c r="B2" s="2" t="s">
        <v>1</v>
      </c>
      <c r="C2" s="2" t="s">
        <v>2</v>
      </c>
      <c r="D2" s="2" t="s">
        <v>3</v>
      </c>
    </row>
    <row r="3" spans="1:4" x14ac:dyDescent="0.25">
      <c r="A3" s="3" t="s">
        <v>4</v>
      </c>
      <c r="B3" s="4"/>
      <c r="C3" s="4"/>
      <c r="D3" s="4"/>
    </row>
    <row r="4" spans="1:4" x14ac:dyDescent="0.25">
      <c r="A4" s="1" t="s">
        <v>5</v>
      </c>
      <c r="B4" s="1"/>
      <c r="C4" s="4"/>
      <c r="D4" s="4"/>
    </row>
    <row r="5" spans="1:4" x14ac:dyDescent="0.25">
      <c r="A5" s="1" t="s">
        <v>6</v>
      </c>
      <c r="B5" s="1"/>
      <c r="C5" s="4"/>
      <c r="D5" s="4"/>
    </row>
    <row r="6" spans="1:4" x14ac:dyDescent="0.25">
      <c r="A6" s="1" t="s">
        <v>7</v>
      </c>
      <c r="B6" s="1"/>
      <c r="C6" s="4"/>
      <c r="D6" s="4"/>
    </row>
    <row r="7" spans="1:4" x14ac:dyDescent="0.25">
      <c r="A7" s="1" t="s">
        <v>8</v>
      </c>
      <c r="B7" s="1"/>
      <c r="C7" s="4"/>
      <c r="D7" s="4"/>
    </row>
    <row r="8" spans="1:4" x14ac:dyDescent="0.25">
      <c r="A8" s="1" t="s">
        <v>9</v>
      </c>
      <c r="B8" s="1"/>
      <c r="C8" s="4"/>
      <c r="D8" s="4"/>
    </row>
    <row r="9" spans="1:4" ht="30" x14ac:dyDescent="0.25">
      <c r="A9" s="5" t="s">
        <v>10</v>
      </c>
      <c r="B9" s="1"/>
      <c r="C9" s="6" t="e">
        <f>C4*(C5-C6)*(1/B3-1/C3)*C7*24*C8*0.86/1000000</f>
        <v>#DIV/0!</v>
      </c>
      <c r="D9" s="6" t="e">
        <f>D4*(D5-D6)*(1/B3-1/D3)*D7*24*D8*0.86/1000000</f>
        <v>#DIV/0!</v>
      </c>
    </row>
    <row r="10" spans="1:4" ht="30" x14ac:dyDescent="0.25">
      <c r="A10" s="5" t="s">
        <v>11</v>
      </c>
      <c r="B10" s="7"/>
      <c r="C10" s="8"/>
      <c r="D10" s="8"/>
    </row>
    <row r="11" spans="1:4" x14ac:dyDescent="0.25">
      <c r="A11" s="1" t="s">
        <v>12</v>
      </c>
      <c r="B11" s="7"/>
      <c r="C11" s="4"/>
      <c r="D11" s="4"/>
    </row>
    <row r="12" spans="1:4" ht="30" x14ac:dyDescent="0.25">
      <c r="A12" s="5" t="s">
        <v>13</v>
      </c>
      <c r="B12" s="1"/>
      <c r="C12" s="7" t="e">
        <f>C9*C10</f>
        <v>#DIV/0!</v>
      </c>
      <c r="D12" s="7" t="e">
        <f>D9*D10</f>
        <v>#DIV/0!</v>
      </c>
    </row>
    <row r="13" spans="1:4" x14ac:dyDescent="0.25">
      <c r="A13" s="1" t="s">
        <v>14</v>
      </c>
      <c r="B13" s="1"/>
      <c r="C13" s="4"/>
      <c r="D13" s="4"/>
    </row>
    <row r="14" spans="1:4" x14ac:dyDescent="0.25">
      <c r="A14" s="1" t="s">
        <v>15</v>
      </c>
      <c r="B14" s="1"/>
      <c r="C14" s="4"/>
      <c r="D14" s="9"/>
    </row>
    <row r="15" spans="1:4" x14ac:dyDescent="0.25">
      <c r="A15" s="1" t="s">
        <v>16</v>
      </c>
      <c r="B15" s="1"/>
      <c r="C15" s="10" t="e">
        <f>C12*(1+C14/100)*C13/1000000</f>
        <v>#DIV/0!</v>
      </c>
      <c r="D15" s="10" t="e">
        <f>D12*(1+D14/100)*D13/1000000</f>
        <v>#DIV/0!</v>
      </c>
    </row>
    <row r="16" spans="1:4" x14ac:dyDescent="0.25">
      <c r="A16" s="1" t="s">
        <v>17</v>
      </c>
      <c r="B16" s="7"/>
      <c r="C16" s="9"/>
      <c r="D16" s="9"/>
    </row>
    <row r="17" spans="1:4" x14ac:dyDescent="0.25">
      <c r="A17" s="1" t="s">
        <v>18</v>
      </c>
      <c r="B17" s="1"/>
      <c r="C17" s="10" t="e">
        <f>C9*(1+C16/100)*C11/1000</f>
        <v>#DIV/0!</v>
      </c>
      <c r="D17" s="10" t="e">
        <f>D9*(1+D16/100)*D11/1000</f>
        <v>#DIV/0!</v>
      </c>
    </row>
    <row r="18" spans="1:4" x14ac:dyDescent="0.25">
      <c r="A18" s="1" t="s">
        <v>19</v>
      </c>
      <c r="B18" s="1"/>
      <c r="C18" s="10" t="e">
        <f>C15+C17</f>
        <v>#DIV/0!</v>
      </c>
      <c r="D18" s="10" t="e">
        <f>D15+D17</f>
        <v>#DIV/0!</v>
      </c>
    </row>
    <row r="19" spans="1:4" x14ac:dyDescent="0.25">
      <c r="A19" s="1" t="s">
        <v>20</v>
      </c>
      <c r="B19" s="1"/>
      <c r="C19" s="12" t="e">
        <f>C18-D18</f>
        <v>#DIV/0!</v>
      </c>
      <c r="D19" s="12"/>
    </row>
  </sheetData>
  <sheetProtection password="E5EA" sheet="1" objects="1" scenarios="1"/>
  <mergeCells count="2">
    <mergeCell ref="A1:D1"/>
    <mergeCell ref="C19:D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KPd</dc:creator>
  <cp:lastModifiedBy>Вячеслав Санников</cp:lastModifiedBy>
  <dcterms:created xsi:type="dcterms:W3CDTF">2024-06-14T14:32:24Z</dcterms:created>
  <dcterms:modified xsi:type="dcterms:W3CDTF">2024-06-17T06:47:26Z</dcterms:modified>
</cp:coreProperties>
</file>