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94F7F148-E0FE-4497-8C7B-825FDE5A346C}" xr6:coauthVersionLast="45" xr6:coauthVersionMax="45" xr10:uidLastSave="{00000000-0000-0000-0000-000000000000}"/>
  <bookViews>
    <workbookView xWindow="-17235" yWindow="2295" windowWidth="14235" windowHeight="9705" xr2:uid="{8BB10265-BCBD-4804-BFFE-10FA201C355E}"/>
  </bookViews>
  <sheets>
    <sheet name="12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D11" i="1" s="1"/>
  <c r="D12" i="1" s="1"/>
  <c r="C8" i="1"/>
  <c r="B8" i="1"/>
  <c r="C11" i="1" s="1"/>
  <c r="D7" i="1"/>
  <c r="C7" i="1"/>
  <c r="C12" i="1" l="1"/>
  <c r="C13" i="1" s="1"/>
</calcChain>
</file>

<file path=xl/sharedStrings.xml><?xml version="1.0" encoding="utf-8"?>
<sst xmlns="http://schemas.openxmlformats.org/spreadsheetml/2006/main" count="15" uniqueCount="15">
  <si>
    <t>Применения предизолированных труб</t>
  </si>
  <si>
    <t>До проекта</t>
  </si>
  <si>
    <t>По проекту (ТЭО)</t>
  </si>
  <si>
    <t>Фактически</t>
  </si>
  <si>
    <t>Количество полученной тепловой энергии, Гкал</t>
  </si>
  <si>
    <t>Удельный расход электроэнергии, необходимой для транспорта и производства 1 Гкал тепловой энергии, кВт.ч/Гкал</t>
  </si>
  <si>
    <t>Удельный расход условного топлива на отпуск тепловой энергии, кг у.т./Гкал</t>
  </si>
  <si>
    <t>Технологический расход тепловой энергии на транспорт в тепловых сетях, %</t>
  </si>
  <si>
    <t>Перерасход топлива, получаемый при использовании теплопровода, т у.т.</t>
  </si>
  <si>
    <t>Расход электроэнергии, необходимой для производства и транспорта тепловой энергии, кВт.ч</t>
  </si>
  <si>
    <t>Удельный расход топлива на отпуск электроэнергии на Лукомльской ГРЭС, г у.т./кВт.ч</t>
  </si>
  <si>
    <t>Потери в электрических сетях на транспорт электроэнергии в системе ГПО "Белэнерго", %</t>
  </si>
  <si>
    <t>Экономия условного топлива от снижения расхода электрической энергии, т у.т.</t>
  </si>
  <si>
    <t>Суммарная экономия условного топлива, т у.т.</t>
  </si>
  <si>
    <t>Разность между расчетной и верифицированной экономией,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</si>
</sst>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Protection="1"/>
    <xf numFmtId="0" fontId="0" fillId="0" borderId="2" xfId="0" applyBorder="1" applyAlignment="1" applyProtection="1">
      <alignment horizontal="center"/>
    </xf>
    <xf numFmtId="0" fontId="0" fillId="0" borderId="3" xfId="0" applyBorder="1" applyProtection="1"/>
    <xf numFmtId="0" fontId="0" fillId="3" borderId="3" xfId="0" applyFill="1" applyBorder="1" applyProtection="1">
      <protection locked="0"/>
    </xf>
    <xf numFmtId="0" fontId="0" fillId="0" borderId="3" xfId="0" applyBorder="1" applyAlignment="1" applyProtection="1">
      <alignment wrapText="1"/>
    </xf>
    <xf numFmtId="164" fontId="0" fillId="3" borderId="3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0" borderId="3" xfId="0" applyNumberFormat="1" applyBorder="1" applyProtection="1"/>
    <xf numFmtId="0" fontId="0" fillId="0" borderId="4" xfId="0" applyBorder="1" applyProtection="1"/>
    <xf numFmtId="0" fontId="1" fillId="2" borderId="1" xfId="0" applyFont="1" applyFill="1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center"/>
    </xf>
    <xf numFmtId="164" fontId="0" fillId="0" borderId="6" xfId="0" applyNumberForma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9CAB7-9222-492C-8F06-99EDE2CFE860}">
  <sheetPr codeName="Sheet13"/>
  <dimension ref="A1:D13"/>
  <sheetViews>
    <sheetView tabSelected="1" workbookViewId="0">
      <selection sqref="A1:D1"/>
    </sheetView>
  </sheetViews>
  <sheetFormatPr defaultRowHeight="15" x14ac:dyDescent="0.25"/>
  <cols>
    <col min="1" max="1" width="90.7109375" customWidth="1"/>
    <col min="2" max="2" width="12.140625" customWidth="1"/>
    <col min="3" max="3" width="11.140625" customWidth="1"/>
    <col min="4" max="4" width="12.42578125" customWidth="1"/>
  </cols>
  <sheetData>
    <row r="1" spans="1:4" ht="21" x14ac:dyDescent="0.35">
      <c r="A1" s="10" t="s">
        <v>0</v>
      </c>
      <c r="B1" s="10"/>
      <c r="C1" s="10"/>
      <c r="D1" s="10"/>
    </row>
    <row r="2" spans="1:4" x14ac:dyDescent="0.25">
      <c r="A2" s="1"/>
      <c r="B2" s="2" t="s">
        <v>1</v>
      </c>
      <c r="C2" s="2" t="s">
        <v>2</v>
      </c>
      <c r="D2" s="2" t="s">
        <v>3</v>
      </c>
    </row>
    <row r="3" spans="1:4" x14ac:dyDescent="0.25">
      <c r="A3" s="3" t="s">
        <v>4</v>
      </c>
      <c r="B3" s="4"/>
      <c r="C3" s="4"/>
      <c r="D3" s="4"/>
    </row>
    <row r="4" spans="1:4" ht="30" x14ac:dyDescent="0.25">
      <c r="A4" s="5" t="s">
        <v>5</v>
      </c>
      <c r="B4" s="4"/>
      <c r="C4" s="4"/>
      <c r="D4" s="4"/>
    </row>
    <row r="5" spans="1:4" x14ac:dyDescent="0.25">
      <c r="A5" s="3" t="s">
        <v>6</v>
      </c>
      <c r="B5" s="6"/>
      <c r="C5" s="6"/>
      <c r="D5" s="6"/>
    </row>
    <row r="6" spans="1:4" x14ac:dyDescent="0.25">
      <c r="A6" s="3" t="s">
        <v>7</v>
      </c>
      <c r="B6" s="7"/>
      <c r="C6" s="7"/>
      <c r="D6" s="7"/>
    </row>
    <row r="7" spans="1:4" x14ac:dyDescent="0.25">
      <c r="A7" s="3" t="s">
        <v>8</v>
      </c>
      <c r="B7" s="3"/>
      <c r="C7" s="8">
        <f>B3*B5/1000-C3*C5*(1-B6/100+C6/100)/1000</f>
        <v>0</v>
      </c>
      <c r="D7" s="8">
        <f>B3*B5/1000-D3*D5*(1-B6/100+D6/100)/1000</f>
        <v>0</v>
      </c>
    </row>
    <row r="8" spans="1:4" x14ac:dyDescent="0.25">
      <c r="A8" s="3" t="s">
        <v>9</v>
      </c>
      <c r="B8" s="8">
        <f>B3*(1+B6/100)*B4</f>
        <v>0</v>
      </c>
      <c r="C8" s="8">
        <f t="shared" ref="C8:D8" si="0">C3*(1+C6/100)*C4</f>
        <v>0</v>
      </c>
      <c r="D8" s="8">
        <f t="shared" si="0"/>
        <v>0</v>
      </c>
    </row>
    <row r="9" spans="1:4" x14ac:dyDescent="0.25">
      <c r="A9" s="3" t="s">
        <v>10</v>
      </c>
      <c r="B9" s="3"/>
      <c r="C9" s="4"/>
      <c r="D9" s="4"/>
    </row>
    <row r="10" spans="1:4" x14ac:dyDescent="0.25">
      <c r="A10" s="3" t="s">
        <v>11</v>
      </c>
      <c r="B10" s="3"/>
      <c r="C10" s="4"/>
      <c r="D10" s="4"/>
    </row>
    <row r="11" spans="1:4" x14ac:dyDescent="0.25">
      <c r="A11" s="3" t="s">
        <v>12</v>
      </c>
      <c r="B11" s="3"/>
      <c r="C11" s="8">
        <f>(B8-C8)*C9*C10/100*10^(-6)</f>
        <v>0</v>
      </c>
      <c r="D11" s="8">
        <f>(B8-D8)*D9*D10/100000000</f>
        <v>0</v>
      </c>
    </row>
    <row r="12" spans="1:4" x14ac:dyDescent="0.25">
      <c r="A12" s="9" t="s">
        <v>13</v>
      </c>
      <c r="B12" s="3"/>
      <c r="C12" s="8">
        <f>C11+C7</f>
        <v>0</v>
      </c>
      <c r="D12" s="8">
        <f>D11+D7</f>
        <v>0</v>
      </c>
    </row>
    <row r="13" spans="1:4" x14ac:dyDescent="0.25">
      <c r="A13" s="3" t="s">
        <v>14</v>
      </c>
      <c r="B13" s="3"/>
      <c r="C13" s="11">
        <f>C12-D12</f>
        <v>0</v>
      </c>
      <c r="D13" s="12"/>
    </row>
  </sheetData>
  <sheetProtection password="E5EA" sheet="1" objects="1" scenarios="1"/>
  <mergeCells count="2">
    <mergeCell ref="A1:D1"/>
    <mergeCell ref="C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2024-06-14T14:32:23Z</dcterms:created>
  <dcterms:modified xsi:type="dcterms:W3CDTF">2024-06-17T06:46:41Z</dcterms:modified>
</cp:coreProperties>
</file>